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[Event name], [date], [venue]</t>
        </is>
      </c>
    </row>
    <row r="11">
      <c r="A11" s="0" t="inlineStr">
        <is>
          <t xml:space="preserve">[client@email.com]</t>
        </is>
      </c>
      <c r="C11" s="1" t="inlineStr">
        <is>
          <t xml:space="preserve">Guests</t>
        </is>
      </c>
      <c r="D11" s="10" t="inlineStr">
        <is>
          <t xml:space="preserve">[120]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Buffet dinner: menu B — Per guest</t>
        </is>
      </c>
      <c r="B14" s="10">
        <v>120</v>
      </c>
      <c r="C14" s="2">
        <v>38</v>
      </c>
      <c r="D14" s="2">
        <f>IF(B14="","",B14*C14)</f>
        <v>4560</v>
      </c>
    </row>
    <row r="15">
      <c r="A15" s="0" t="inlineStr">
        <is>
          <t xml:space="preserve">Passed appetizers, 4 kinds — Per guest</t>
        </is>
      </c>
      <c r="B15" s="10">
        <v>120</v>
      </c>
      <c r="C15" s="2">
        <v>9</v>
      </c>
      <c r="D15" s="2">
        <f>IF(B15="","",B15*C15)</f>
        <v>1080</v>
      </c>
    </row>
    <row r="16">
      <c r="A16" s="0" t="inlineStr">
        <is>
          <t xml:space="preserve">Service staff and bartenders — 6 servers, 2 bartenders × 6 hours</t>
        </is>
      </c>
      <c r="B16" s="10">
        <v>48</v>
      </c>
      <c r="C16" s="2">
        <v>37.5</v>
      </c>
      <c r="D16" s="2">
        <f>IF(B16="","",B16*C16)</f>
        <v>1800.0</v>
      </c>
    </row>
    <row r="17">
      <c r="A17" s="0" t="inlineStr">
        <is>
          <t xml:space="preserve">Rentals: linens, chafers, china</t>
        </is>
      </c>
      <c r="B17" s="10">
        <v>1</v>
      </c>
      <c r="C17" s="2">
        <v>640</v>
      </c>
      <c r="D17" s="2">
        <f>IF(B17="","",B17*C17)</f>
        <v>640</v>
      </c>
    </row>
    <row r="18">
      <c r="A18" s="0" t="inlineStr">
        <is>
          <t xml:space="preserve">Service charge, 20% — Of food and beverage</t>
        </is>
      </c>
      <c r="B18" s="10">
        <v>1</v>
      </c>
      <c r="C18" s="2">
        <v>1128</v>
      </c>
      <c r="D18" s="2">
        <f>IF(B18="","",B18*C18)</f>
        <v>1128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9208.0</v>
      </c>
    </row>
    <row r="24">
      <c r="A24" s="0"/>
      <c r="B24" s="1" t="inlineStr">
        <is>
          <t xml:space="preserve">Tax rate</t>
        </is>
      </c>
      <c r="C24" s="5">
        <v>0.08</v>
      </c>
      <c r="D24" s="2">
        <f>ROUND(D23*C24,2)</f>
        <v>736.64</v>
      </c>
    </row>
    <row r="25">
      <c r="A25" s="0"/>
      <c r="C25" s="1" t="inlineStr">
        <is>
          <t xml:space="preserve">Total</t>
        </is>
      </c>
      <c r="D25" s="3">
        <f>D23+D24</f>
        <v>9944.64</v>
      </c>
    </row>
    <row r="26">
      <c r="A26" s="0"/>
      <c r="C26" s="1" t="inlineStr">
        <is>
          <t xml:space="preserve">Amount paid</t>
        </is>
      </c>
      <c r="D26" s="2">
        <v>1500</v>
      </c>
    </row>
    <row r="27">
      <c r="A27" s="0"/>
      <c r="C27" s="1" t="inlineStr">
        <is>
          <t xml:space="preserve">Balance due</t>
        </is>
      </c>
      <c r="D27" s="3">
        <f>D25-D26</f>
        <v>8444.64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The 20% service charge covers staffing and administration and is not a gratuity. Deposit of $1,500.00 shown as paid; balance due on the event date.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