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14)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address: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  <c r="E14" s="6" t="inlineStr">
        <is>
          <t xml:space="preserve">Taxed?</t>
        </is>
      </c>
    </row>
    <row r="15">
      <c r="A15" s="0" t="inlineStr">
        <is>
          <t xml:space="preserve">Labor: install EV charger circuit — 60 A, 240 V circuit from main panel, 35 ft run</t>
        </is>
      </c>
      <c r="B15" s="10">
        <v>5</v>
      </c>
      <c r="C15" s="2">
        <v>110</v>
      </c>
      <c r="D15" s="2">
        <f>IF(B15="","",B15*C15)</f>
        <v>550</v>
      </c>
      <c r="E15" s="0" t="inlineStr">
        <is>
          <t xml:space="preserve">No</t>
        </is>
      </c>
    </row>
    <row r="16">
      <c r="A16" s="0" t="inlineStr">
        <is>
          <t xml:space="preserve">Breaker, 2-pole 60 A</t>
        </is>
      </c>
      <c r="B16" s="10">
        <v>1</v>
      </c>
      <c r="C16" s="2">
        <v>48</v>
      </c>
      <c r="D16" s="2">
        <f>IF(B16="","",B16*C16)</f>
        <v>48</v>
      </c>
      <c r="E16" s="0" t="inlineStr">
        <is>
          <t xml:space="preserve">Yes</t>
        </is>
      </c>
    </row>
    <row r="17">
      <c r="A17" s="0" t="inlineStr">
        <is>
          <t xml:space="preserve">6/3 NM-B cable — Per foot</t>
        </is>
      </c>
      <c r="B17" s="10">
        <v>40</v>
      </c>
      <c r="C17" s="2">
        <v>4.1</v>
      </c>
      <c r="D17" s="2">
        <f>IF(B17="","",B17*C17)</f>
        <v>164.0</v>
      </c>
      <c r="E17" s="0" t="inlineStr">
        <is>
          <t xml:space="preserve">Yes</t>
        </is>
      </c>
    </row>
    <row r="18">
      <c r="A18" s="0" t="inlineStr">
        <is>
          <t xml:space="preserve">NEMA 14-50 receptacle and box</t>
        </is>
      </c>
      <c r="B18" s="10">
        <v>1</v>
      </c>
      <c r="C18" s="2">
        <v>62</v>
      </c>
      <c r="D18" s="2">
        <f>IF(B18="","",B18*C18)</f>
        <v>62</v>
      </c>
      <c r="E18" s="0" t="inlineStr">
        <is>
          <t xml:space="preserve">Yes</t>
        </is>
      </c>
    </row>
    <row r="19">
      <c r="A19" s="0" t="inlineStr">
        <is>
          <t xml:space="preserve">Permit and inspection — Electrical permit, City of [City]</t>
        </is>
      </c>
      <c r="B19" s="10">
        <v>1</v>
      </c>
      <c r="C19" s="2">
        <v>150</v>
      </c>
      <c r="D19" s="2">
        <f>IF(B19="","",B19*C19)</f>
        <v>150</v>
      </c>
      <c r="E19" s="0" t="inlineStr">
        <is>
          <t xml:space="preserve">No</t>
        </is>
      </c>
    </row>
    <row r="20">
      <c r="A20" s="0"/>
      <c r="D20" s="2">
        <f>IF(B20="","",B20*C20)</f>
      </c>
      <c r="E20" s="0" t="inlineStr">
        <is>
          <t xml:space="preserve">Yes</t>
        </is>
      </c>
    </row>
    <row r="21">
      <c r="A21" s="0"/>
      <c r="D21" s="2">
        <f>IF(B21="","",B21*C21)</f>
      </c>
      <c r="E21" s="0" t="inlineStr">
        <is>
          <t xml:space="preserve">Yes</t>
        </is>
      </c>
    </row>
    <row r="22">
      <c r="A22" s="0"/>
      <c r="D22" s="2">
        <f>IF(B22="","",B22*C22)</f>
      </c>
      <c r="E22" s="0" t="inlineStr">
        <is>
          <t xml:space="preserve">Yes</t>
        </is>
      </c>
    </row>
    <row r="24">
      <c r="A24" s="0"/>
      <c r="C24" s="1" t="inlineStr">
        <is>
          <t xml:space="preserve">Subtotal</t>
        </is>
      </c>
      <c r="D24" s="2">
        <f>SUM(D15:D22)</f>
        <v>974.0</v>
      </c>
    </row>
    <row r="25">
      <c r="A25" s="0"/>
      <c r="B25" s="1" t="inlineStr">
        <is>
          <t xml:space="preserve">Tax rate</t>
        </is>
      </c>
      <c r="C25" s="5">
        <v>0.0625</v>
      </c>
      <c r="D25" s="2">
        <f>ROUND(SUMIF(E15:E22,"Yes",D15:D22)*C25,2)</f>
        <v>17.12</v>
      </c>
    </row>
    <row r="26">
      <c r="A26" s="0"/>
      <c r="C26" s="1" t="inlineStr">
        <is>
          <t xml:space="preserve">Total</t>
        </is>
      </c>
      <c r="D26" s="3">
        <f>D24+D25</f>
        <v>991.12</v>
      </c>
    </row>
    <row r="27">
      <c r="A27" s="0"/>
      <c r="C27" s="1" t="inlineStr">
        <is>
          <t xml:space="preserve">Amount paid</t>
        </is>
      </c>
      <c r="D27" s="2">
        <v>0</v>
      </c>
    </row>
    <row r="28">
      <c r="A28" s="0"/>
      <c r="C28" s="1" t="inlineStr">
        <is>
          <t xml:space="preserve">Balance due</t>
        </is>
      </c>
      <c r="D28" s="3">
        <f>D26-D27</f>
        <v>991.12</v>
      </c>
    </row>
    <row r="30">
      <c r="A30" s="7" t="inlineStr">
        <is>
          <t xml:space="preserve">NOTES</t>
        </is>
      </c>
    </row>
    <row r="31" ht="40" customHeight="1">
      <c r="A31" s="0" t="inlineStr">
        <is>
          <t xml:space="preserve">All work performed to the National Electrical Code and local amendments. Workmanship warranty: 1 year. Electrical contractor license no. [License number].</t>
        </is>
      </c>
    </row>
    <row r="33">
      <c r="A33" s="7" t="inlineStr">
        <is>
          <t xml:space="preserve">HOW TO PAY</t>
        </is>
      </c>
    </row>
    <row r="34" ht="40" customHeight="1">
      <c r="A34" s="0" t="inlineStr">
        <is>
          <t xml:space="preserve">Payment: [Bank name] · Account [number] · Routing [number], or [other ways to pay]</t>
        </is>
      </c>
    </row>
  </sheetData>
  <mergeCells count="2">
    <mergeCell ref="A31:D31"/>
    <mergeCell ref="A34:D34"/>
  </mergeCells>
  <pageMargins left="0.6" right="0.6" top="0.6" bottom="0.6" header="0.3" footer="0.3"/>
  <pageSetup orientation="portrait" fitToWidth="1" fitToHeight="0"/>
</worksheet>
</file>