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Luxury vinyl plank — [Brand, color], per sq ft</t>
        </is>
      </c>
      <c r="B14" s="10">
        <v>704</v>
      </c>
      <c r="C14" s="2">
        <v>3.4</v>
      </c>
      <c r="D14" s="2">
        <f>IF(B14="","",B14*C14)</f>
        <v>2393.6</v>
      </c>
    </row>
    <row r="15">
      <c r="A15" s="0" t="inlineStr">
        <is>
          <t xml:space="preserve">Installation — Per sq ft</t>
        </is>
      </c>
      <c r="B15" s="10">
        <v>640</v>
      </c>
      <c r="C15" s="2">
        <v>2.5</v>
      </c>
      <c r="D15" s="2">
        <f>IF(B15="","",B15*C15)</f>
        <v>1600.0</v>
      </c>
    </row>
    <row r="16">
      <c r="A16" s="0" t="inlineStr">
        <is>
          <t xml:space="preserve">Remove carpet and pad — Per sq ft</t>
        </is>
      </c>
      <c r="B16" s="10">
        <v>640</v>
      </c>
      <c r="C16" s="2">
        <v>0.75</v>
      </c>
      <c r="D16" s="2">
        <f>IF(B16="","",B16*C16)</f>
        <v>480.0</v>
      </c>
    </row>
    <row r="17">
      <c r="A17" s="0" t="inlineStr">
        <is>
          <t xml:space="preserve">Baseboard and transitions</t>
        </is>
      </c>
      <c r="B17" s="10">
        <v>1</v>
      </c>
      <c r="C17" s="2">
        <v>520</v>
      </c>
      <c r="D17" s="2">
        <f>IF(B17="","",B17*C17)</f>
        <v>520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4993.6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0.0</v>
      </c>
    </row>
    <row r="24">
      <c r="A24" s="0"/>
      <c r="C24" s="1" t="inlineStr">
        <is>
          <t xml:space="preserve">Total</t>
        </is>
      </c>
      <c r="D24" s="3">
        <f>D22+D23</f>
        <v>4993.6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Measured [date]: 640 sq ft plus 10% waste. Subfloor leveling beyond 1 bag per 100 sq ft priced separately.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